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charisdenovi/Desktop/PRs Performance /Athlete Files/"/>
    </mc:Choice>
  </mc:AlternateContent>
  <bookViews>
    <workbookView xWindow="6680" yWindow="820" windowWidth="31640" windowHeight="182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C12" i="1"/>
  <c r="H12" i="1"/>
  <c r="G22" i="1"/>
  <c r="G17" i="1"/>
  <c r="G19" i="1"/>
  <c r="B22" i="1"/>
  <c r="B17" i="1"/>
  <c r="N19" i="1"/>
  <c r="M12" i="1"/>
  <c r="L22" i="1"/>
  <c r="M22" i="1"/>
  <c r="L17" i="1"/>
  <c r="M17" i="1"/>
  <c r="M19" i="1"/>
  <c r="L19" i="1"/>
  <c r="N24" i="1"/>
  <c r="L27" i="1"/>
  <c r="M27" i="1"/>
  <c r="M24" i="1"/>
  <c r="L24" i="1"/>
  <c r="I24" i="1"/>
  <c r="H22" i="1"/>
  <c r="G27" i="1"/>
  <c r="H27" i="1"/>
  <c r="H24" i="1"/>
  <c r="G24" i="1"/>
  <c r="I19" i="1"/>
  <c r="H17" i="1"/>
  <c r="H19" i="1"/>
  <c r="D24" i="1"/>
  <c r="C22" i="1"/>
  <c r="B27" i="1"/>
  <c r="C27" i="1"/>
  <c r="C24" i="1"/>
  <c r="B24" i="1"/>
  <c r="C17" i="1"/>
  <c r="C19" i="1"/>
  <c r="D19" i="1"/>
  <c r="I8" i="1"/>
  <c r="B28" i="1"/>
  <c r="C28" i="1"/>
  <c r="B26" i="1"/>
  <c r="C26" i="1"/>
  <c r="L16" i="1"/>
  <c r="G16" i="1"/>
  <c r="B16" i="1"/>
  <c r="P16" i="1"/>
  <c r="P27" i="1"/>
  <c r="Q27" i="1"/>
  <c r="L28" i="1"/>
  <c r="G28" i="1"/>
  <c r="P28" i="1"/>
  <c r="M28" i="1"/>
  <c r="H28" i="1"/>
  <c r="Q28" i="1"/>
  <c r="L26" i="1"/>
  <c r="M26" i="1"/>
  <c r="G26" i="1"/>
  <c r="H26" i="1"/>
  <c r="Q26" i="1"/>
  <c r="P26" i="1"/>
  <c r="P22" i="1"/>
  <c r="Q22" i="1"/>
  <c r="L23" i="1"/>
  <c r="G23" i="1"/>
  <c r="B23" i="1"/>
  <c r="P23" i="1"/>
  <c r="M23" i="1"/>
  <c r="H23" i="1"/>
  <c r="C23" i="1"/>
  <c r="Q23" i="1"/>
  <c r="L21" i="1"/>
  <c r="M21" i="1"/>
  <c r="G21" i="1"/>
  <c r="H21" i="1"/>
  <c r="B21" i="1"/>
  <c r="C21" i="1"/>
  <c r="Q21" i="1"/>
  <c r="P21" i="1"/>
  <c r="P17" i="1"/>
  <c r="Q17" i="1"/>
  <c r="L18" i="1"/>
  <c r="G18" i="1"/>
  <c r="B18" i="1"/>
  <c r="P18" i="1"/>
  <c r="M18" i="1"/>
  <c r="H18" i="1"/>
  <c r="C18" i="1"/>
  <c r="Q18" i="1"/>
  <c r="M16" i="1"/>
  <c r="H16" i="1"/>
  <c r="C16" i="1"/>
  <c r="Q16" i="1"/>
</calcChain>
</file>

<file path=xl/sharedStrings.xml><?xml version="1.0" encoding="utf-8"?>
<sst xmlns="http://schemas.openxmlformats.org/spreadsheetml/2006/main" count="62" uniqueCount="20">
  <si>
    <t>Current 1 RMs</t>
  </si>
  <si>
    <t>Squat</t>
  </si>
  <si>
    <t>lbs.</t>
  </si>
  <si>
    <t>kg</t>
  </si>
  <si>
    <t>Bench Press</t>
  </si>
  <si>
    <t>Deadlift</t>
  </si>
  <si>
    <t>Attempts</t>
  </si>
  <si>
    <t>low</t>
  </si>
  <si>
    <t>high</t>
  </si>
  <si>
    <t>kgs</t>
  </si>
  <si>
    <t>%1RM</t>
  </si>
  <si>
    <t>Second</t>
  </si>
  <si>
    <t>Third</t>
  </si>
  <si>
    <t>First</t>
  </si>
  <si>
    <t>Total</t>
  </si>
  <si>
    <t>Bodyweight</t>
  </si>
  <si>
    <t>Bench</t>
  </si>
  <si>
    <t>Warm-Ups</t>
  </si>
  <si>
    <t>Reps</t>
  </si>
  <si>
    <t>Lifter's Name: Steve DeNovi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</si>
</sst>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6" formatCode="0\ &quot;lbs.&quot;"/>
    <numFmt numFmtId="167" formatCode="&quot;(&quot;0.0&quot;)&quot;"/>
    <numFmt numFmtId="168" formatCode="0.0\ &quot;kgs&quot;"/>
  </numFmts>
  <fonts count="3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opperplate"/>
      <family val="1"/>
    </font>
    <font>
      <b/>
      <sz val="14"/>
      <color theme="1"/>
      <name val="Copperplate"/>
      <family val="1"/>
    </font>
    <font>
      <b/>
      <sz val="16"/>
      <color rgb="FFFF0000"/>
      <name val="Copperplate"/>
      <family val="1"/>
    </font>
    <font>
      <b/>
      <i/>
      <sz val="14"/>
      <color theme="1"/>
      <name val="Copperplate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opperplate"/>
      <family val="1"/>
    </font>
    <font>
      <sz val="16"/>
      <color theme="1"/>
      <name val="Copperplate"/>
      <family val="1"/>
    </font>
    <font>
      <i/>
      <sz val="16"/>
      <color theme="1"/>
      <name val="Copperplate"/>
      <family val="1"/>
    </font>
    <font>
      <sz val="18"/>
      <color rgb="FFFF0000"/>
      <name val="Calibri"/>
      <family val="2"/>
      <scheme val="minor"/>
    </font>
    <font>
      <sz val="18"/>
      <color theme="0"/>
      <name val="Copperplate"/>
      <family val="1"/>
    </font>
    <font>
      <sz val="18"/>
      <color rgb="FFFF0000"/>
      <name val="Copperplate"/>
      <family val="1"/>
    </font>
    <font>
      <b/>
      <sz val="18"/>
      <color rgb="FFFF0000"/>
      <name val="Copperplate"/>
      <family val="1"/>
    </font>
    <font>
      <b/>
      <sz val="18"/>
      <color rgb="FF222222"/>
      <name val="Copperplate"/>
      <family val="1"/>
    </font>
    <font>
      <b/>
      <sz val="18"/>
      <color theme="1"/>
      <name val="Copperplate"/>
      <family val="1"/>
    </font>
    <font>
      <sz val="18"/>
      <color theme="1"/>
      <name val="Copperplate"/>
      <family val="1"/>
    </font>
    <font>
      <sz val="18"/>
      <color theme="1"/>
      <name val="Calibri"/>
      <family val="2"/>
      <scheme val="minor"/>
    </font>
    <font>
      <b/>
      <sz val="15"/>
      <color theme="1"/>
      <name val="Copperplate"/>
      <family val="1"/>
    </font>
    <font>
      <b/>
      <sz val="20"/>
      <color rgb="FFFF0000"/>
      <name val="Copperplate"/>
      <family val="1"/>
    </font>
    <font>
      <sz val="15"/>
      <color theme="0"/>
      <name val="Copperplate"/>
      <family val="1"/>
    </font>
    <font>
      <b/>
      <sz val="18"/>
      <color theme="0"/>
      <name val="Copperplate"/>
      <family val="1"/>
    </font>
    <font>
      <b/>
      <sz val="14"/>
      <color theme="0"/>
      <name val="Copperplate"/>
      <family val="1"/>
    </font>
    <font>
      <sz val="18"/>
      <color theme="0"/>
      <name val="Calibri"/>
      <family val="2"/>
      <scheme val="minor"/>
    </font>
    <font>
      <b/>
      <sz val="15"/>
      <color rgb="FFFF0000"/>
      <name val="Copperplate"/>
      <family val="1"/>
    </font>
    <font>
      <sz val="15"/>
      <color theme="1"/>
      <name val="Copperplate"/>
      <family val="1"/>
    </font>
    <font>
      <b/>
      <sz val="20"/>
      <color theme="0"/>
      <name val="Copperplate"/>
      <family val="1"/>
    </font>
    <font>
      <b/>
      <sz val="16"/>
      <color theme="0"/>
      <name val="Copperplate"/>
      <family val="1"/>
    </font>
    <font>
      <i/>
      <sz val="10"/>
      <color rgb="FFFF0F2F"/>
      <name val="Copperplate"/>
      <family val="1"/>
    </font>
  </fonts>
  <fills count="9">
    <fill>
      <patternFill patternType="none"/>
    </fill>
    <fill>
      <patternFill patternType="gray125"/>
    </fill>
    <fill>
      <patternFill patternType="darkTrellis">
        <bgColor theme="1" tint="0.34998626667073579"/>
      </patternFill>
    </fill>
    <fill>
      <patternFill patternType="mediumGray">
        <fgColor theme="0"/>
        <bgColor rgb="FFFF0F2F"/>
      </patternFill>
    </fill>
    <fill>
      <patternFill patternType="solid">
        <fgColor theme="0"/>
        <bgColor indexed="64"/>
      </patternFill>
    </fill>
    <fill>
      <patternFill patternType="solid">
        <fgColor rgb="FFFF0F2F"/>
        <bgColor theme="0"/>
      </patternFill>
    </fill>
    <fill>
      <patternFill patternType="mediumGray">
        <fgColor theme="0"/>
      </patternFill>
    </fill>
    <fill>
      <patternFill patternType="mediumGray">
        <fgColor theme="0"/>
        <bgColor theme="0"/>
      </patternFill>
    </fill>
    <fill>
      <patternFill patternType="solid">
        <fgColor indexed="65"/>
        <bgColor theme="0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0" fontId="2" fillId="2" borderId="0" xfId="0" applyFont="1" applyFill="1"/>
    <xf numFmtId="0" fontId="4" fillId="0" borderId="0" xfId="0" applyFont="1"/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4" fillId="2" borderId="0" xfId="0" applyFont="1" applyFill="1"/>
    <xf numFmtId="0" fontId="17" fillId="4" borderId="0" xfId="0" applyFont="1" applyFill="1"/>
    <xf numFmtId="164" fontId="18" fillId="4" borderId="0" xfId="0" applyNumberFormat="1" applyFont="1" applyFill="1"/>
    <xf numFmtId="0" fontId="16" fillId="4" borderId="0" xfId="0" applyFont="1" applyFill="1"/>
    <xf numFmtId="0" fontId="14" fillId="4" borderId="0" xfId="0" applyFont="1" applyFill="1"/>
    <xf numFmtId="0" fontId="20" fillId="4" borderId="0" xfId="0" applyFont="1" applyFill="1"/>
    <xf numFmtId="0" fontId="21" fillId="4" borderId="0" xfId="0" applyFont="1" applyFill="1"/>
    <xf numFmtId="0" fontId="23" fillId="4" borderId="0" xfId="0" applyFont="1" applyFill="1"/>
    <xf numFmtId="0" fontId="5" fillId="4" borderId="0" xfId="0" applyFont="1" applyFill="1"/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24" fillId="2" borderId="0" xfId="0" applyFont="1" applyFill="1" applyAlignment="1">
      <alignment horizontal="center"/>
    </xf>
    <xf numFmtId="0" fontId="17" fillId="4" borderId="1" xfId="0" applyFont="1" applyFill="1" applyBorder="1"/>
    <xf numFmtId="0" fontId="19" fillId="4" borderId="1" xfId="0" applyFont="1" applyFill="1" applyBorder="1"/>
    <xf numFmtId="0" fontId="17" fillId="4" borderId="0" xfId="0" applyFont="1" applyFill="1" applyBorder="1"/>
    <xf numFmtId="0" fontId="19" fillId="4" borderId="0" xfId="0" applyFont="1" applyFill="1" applyBorder="1"/>
    <xf numFmtId="0" fontId="13" fillId="3" borderId="0" xfId="0" applyFont="1" applyFill="1"/>
    <xf numFmtId="0" fontId="12" fillId="3" borderId="0" xfId="0" applyFont="1" applyFill="1"/>
    <xf numFmtId="0" fontId="25" fillId="5" borderId="0" xfId="0" applyFont="1" applyFill="1"/>
    <xf numFmtId="0" fontId="15" fillId="5" borderId="0" xfId="0" applyFont="1" applyFill="1"/>
    <xf numFmtId="0" fontId="26" fillId="5" borderId="0" xfId="0" applyFont="1" applyFill="1" applyAlignment="1">
      <alignment wrapText="1"/>
    </xf>
    <xf numFmtId="0" fontId="12" fillId="6" borderId="0" xfId="0" applyFont="1" applyFill="1"/>
    <xf numFmtId="0" fontId="15" fillId="4" borderId="0" xfId="0" applyFont="1" applyFill="1"/>
    <xf numFmtId="9" fontId="15" fillId="4" borderId="0" xfId="1" applyFont="1" applyFill="1"/>
    <xf numFmtId="0" fontId="27" fillId="4" borderId="0" xfId="0" applyFont="1" applyFill="1"/>
    <xf numFmtId="0" fontId="4" fillId="4" borderId="0" xfId="0" applyFont="1" applyFill="1"/>
    <xf numFmtId="0" fontId="0" fillId="4" borderId="0" xfId="0" applyFill="1"/>
    <xf numFmtId="9" fontId="20" fillId="4" borderId="0" xfId="1" applyFont="1" applyFill="1"/>
    <xf numFmtId="0" fontId="20" fillId="7" borderId="0" xfId="0" applyFont="1" applyFill="1"/>
    <xf numFmtId="9" fontId="20" fillId="7" borderId="0" xfId="1" applyFont="1" applyFill="1"/>
    <xf numFmtId="0" fontId="21" fillId="7" borderId="0" xfId="0" applyFont="1" applyFill="1"/>
    <xf numFmtId="0" fontId="11" fillId="4" borderId="0" xfId="0" applyFont="1" applyFill="1"/>
    <xf numFmtId="0" fontId="12" fillId="4" borderId="0" xfId="0" applyFont="1" applyFill="1"/>
    <xf numFmtId="0" fontId="15" fillId="8" borderId="0" xfId="0" applyFont="1" applyFill="1"/>
    <xf numFmtId="0" fontId="2" fillId="4" borderId="0" xfId="0" applyFont="1" applyFill="1"/>
    <xf numFmtId="0" fontId="0" fillId="4" borderId="0" xfId="0" applyFill="1" applyBorder="1"/>
    <xf numFmtId="0" fontId="6" fillId="4" borderId="0" xfId="0" applyFont="1" applyFill="1" applyBorder="1"/>
    <xf numFmtId="0" fontId="29" fillId="4" borderId="0" xfId="0" applyFont="1" applyFill="1"/>
    <xf numFmtId="0" fontId="4" fillId="4" borderId="0" xfId="0" applyFont="1" applyFill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9" fillId="4" borderId="0" xfId="0" applyFont="1" applyFill="1" applyAlignment="1">
      <alignment horizontal="center"/>
    </xf>
    <xf numFmtId="0" fontId="28" fillId="4" borderId="0" xfId="0" applyFont="1" applyFill="1" applyBorder="1"/>
    <xf numFmtId="0" fontId="4" fillId="4" borderId="0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right"/>
    </xf>
    <xf numFmtId="0" fontId="22" fillId="4" borderId="1" xfId="0" applyFont="1" applyFill="1" applyBorder="1" applyAlignment="1">
      <alignment horizontal="right"/>
    </xf>
    <xf numFmtId="0" fontId="19" fillId="4" borderId="1" xfId="0" applyFont="1" applyFill="1" applyBorder="1" applyAlignment="1">
      <alignment horizontal="center"/>
    </xf>
    <xf numFmtId="0" fontId="30" fillId="2" borderId="0" xfId="0" applyFont="1" applyFill="1" applyAlignment="1">
      <alignment horizontal="left"/>
    </xf>
    <xf numFmtId="0" fontId="23" fillId="4" borderId="1" xfId="0" applyFont="1" applyFill="1" applyBorder="1"/>
    <xf numFmtId="0" fontId="25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/>
    </xf>
    <xf numFmtId="0" fontId="31" fillId="2" borderId="0" xfId="0" applyFont="1" applyFill="1" applyAlignment="1">
      <alignment horizontal="right"/>
    </xf>
    <xf numFmtId="9" fontId="32" fillId="4" borderId="0" xfId="1" applyFont="1" applyFill="1" applyAlignment="1">
      <alignment horizontal="right" vertical="center"/>
    </xf>
    <xf numFmtId="166" fontId="32" fillId="4" borderId="0" xfId="0" applyNumberFormat="1" applyFont="1" applyFill="1" applyAlignment="1">
      <alignment horizontal="right" vertical="center"/>
    </xf>
    <xf numFmtId="0" fontId="26" fillId="5" borderId="0" xfId="0" applyFont="1" applyFill="1" applyAlignment="1" applyProtection="1">
      <alignment horizontal="center" wrapText="1"/>
      <protection locked="0"/>
    </xf>
    <xf numFmtId="0" fontId="30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/>
      <protection locked="0"/>
    </xf>
    <xf numFmtId="9" fontId="12" fillId="3" borderId="0" xfId="1" applyFont="1" applyFill="1" applyProtection="1">
      <protection locked="0"/>
    </xf>
    <xf numFmtId="9" fontId="25" fillId="5" borderId="0" xfId="1" applyFont="1" applyFill="1" applyProtection="1"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167" fontId="26" fillId="5" borderId="0" xfId="0" applyNumberFormat="1" applyFont="1" applyFill="1" applyAlignment="1">
      <alignment horizontal="center" wrapText="1"/>
    </xf>
    <xf numFmtId="167" fontId="11" fillId="2" borderId="0" xfId="0" applyNumberFormat="1" applyFont="1" applyFill="1" applyAlignment="1">
      <alignment horizontal="center"/>
    </xf>
    <xf numFmtId="168" fontId="32" fillId="4" borderId="0" xfId="0" applyNumberFormat="1" applyFont="1" applyFill="1" applyAlignment="1">
      <alignment horizontal="right" vertical="center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FF0F2F"/>
      <color rgb="FFF1CA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0</xdr:row>
      <xdr:rowOff>114300</xdr:rowOff>
    </xdr:from>
    <xdr:to>
      <xdr:col>16</xdr:col>
      <xdr:colOff>533400</xdr:colOff>
      <xdr:row>7</xdr:row>
      <xdr:rowOff>153752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77" t="20942" r="13779" b="30239"/>
        <a:stretch/>
      </xdr:blipFill>
      <xdr:spPr>
        <a:xfrm>
          <a:off x="10223500" y="114300"/>
          <a:ext cx="3454400" cy="169045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</xdr:row>
      <xdr:rowOff>109034</xdr:rowOff>
    </xdr:from>
    <xdr:ext cx="9944100" cy="645241"/>
    <xdr:sp macro="" textlink="">
      <xdr:nvSpPr>
        <xdr:cNvPr id="4" name="Rectangle 3"/>
        <xdr:cNvSpPr/>
      </xdr:nvSpPr>
      <xdr:spPr>
        <a:xfrm>
          <a:off x="0" y="515434"/>
          <a:ext cx="9944100" cy="645241"/>
        </a:xfrm>
        <a:prstGeom prst="rect">
          <a:avLst/>
        </a:prstGeom>
        <a:noFill/>
      </xdr:spPr>
      <xdr:txBody>
        <a:bodyPr wrap="square" lIns="91440" tIns="0" rIns="91440" bIns="45720">
          <a:spAutoFit/>
        </a:bodyPr>
        <a:lstStyle/>
        <a:p>
          <a:pPr algn="l"/>
          <a:r>
            <a:rPr lang="en-US" sz="4200" b="1" i="0" cap="none" spc="0">
              <a:ln w="13462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outerShdw dist="38100" dir="2700000" algn="bl" rotWithShape="0">
                  <a:schemeClr val="accent5"/>
                </a:outerShdw>
              </a:effectLst>
              <a:latin typeface="Copperplate Gothic Bold" charset="0"/>
              <a:ea typeface="Copperplate Gothic Bold" charset="0"/>
              <a:cs typeface="Copperplate Gothic Bold" charset="0"/>
            </a:rPr>
            <a:t>Competition Attempt Selection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57"/>
  <sheetViews>
    <sheetView tabSelected="1" workbookViewId="0">
      <selection activeCell="T21" sqref="T21"/>
    </sheetView>
  </sheetViews>
  <sheetFormatPr baseColWidth="10" defaultRowHeight="16" x14ac:dyDescent="0.2"/>
  <cols>
    <col min="1" max="1" width="16.83203125" customWidth="1"/>
    <col min="5" max="5" width="4.33203125" customWidth="1"/>
    <col min="6" max="6" width="16.83203125" customWidth="1"/>
    <col min="10" max="10" width="4.33203125" customWidth="1"/>
    <col min="11" max="11" width="16.83203125" customWidth="1"/>
    <col min="15" max="15" width="4.33203125" customWidth="1"/>
    <col min="16" max="16" width="8.5" customWidth="1"/>
    <col min="17" max="17" width="9.1640625" customWidth="1"/>
    <col min="18" max="18" width="1.83203125" customWidth="1"/>
    <col min="19" max="19" width="11.83203125" bestFit="1" customWidth="1"/>
  </cols>
  <sheetData>
    <row r="1" spans="1:3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0"/>
      <c r="S1" s="40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0"/>
      <c r="S2" s="40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0"/>
      <c r="S3" s="40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1:3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0"/>
      <c r="S4" s="40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0"/>
      <c r="S5" s="40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spans="1:33" ht="26" x14ac:dyDescent="0.3">
      <c r="A6" s="57"/>
      <c r="B6" s="5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0"/>
      <c r="S6" s="40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24" x14ac:dyDescent="0.3">
      <c r="A7" s="5"/>
      <c r="B7" s="5"/>
      <c r="C7" s="17"/>
      <c r="D7" s="17"/>
      <c r="E7" s="5"/>
      <c r="F7" s="5"/>
      <c r="G7" s="3"/>
      <c r="H7" s="4" t="s">
        <v>2</v>
      </c>
      <c r="I7" s="4" t="s">
        <v>3</v>
      </c>
      <c r="J7" s="17"/>
      <c r="K7" s="5"/>
      <c r="L7" s="5"/>
      <c r="M7" s="5"/>
      <c r="N7" s="5"/>
      <c r="O7" s="5"/>
      <c r="P7" s="5"/>
      <c r="Q7" s="5"/>
      <c r="R7" s="40"/>
      <c r="S7" s="40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1:33" ht="18" customHeight="1" x14ac:dyDescent="0.3">
      <c r="A8" s="65" t="s">
        <v>19</v>
      </c>
      <c r="B8" s="59"/>
      <c r="C8" s="5"/>
      <c r="D8" s="5"/>
      <c r="E8" s="5"/>
      <c r="F8" s="60"/>
      <c r="G8" s="61" t="s">
        <v>15</v>
      </c>
      <c r="H8" s="66">
        <v>205</v>
      </c>
      <c r="I8" s="73">
        <f>H8*0.454</f>
        <v>93.070000000000007</v>
      </c>
      <c r="J8" s="17"/>
      <c r="K8" s="5"/>
      <c r="L8" s="5"/>
      <c r="M8" s="5"/>
      <c r="N8" s="5"/>
      <c r="O8" s="5"/>
      <c r="P8" s="5"/>
      <c r="Q8" s="5"/>
      <c r="R8" s="40"/>
      <c r="S8" s="40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1:33" ht="7" customHeigh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40"/>
      <c r="S9" s="40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ht="26" x14ac:dyDescent="0.3">
      <c r="A10" s="12" t="s">
        <v>0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8"/>
      <c r="O10" s="8"/>
      <c r="P10" s="8"/>
      <c r="Q10" s="9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ht="14" customHeight="1" x14ac:dyDescent="0.3">
      <c r="A11" s="13"/>
      <c r="B11" s="14" t="s">
        <v>2</v>
      </c>
      <c r="C11" s="14" t="s">
        <v>3</v>
      </c>
      <c r="D11" s="14"/>
      <c r="E11" s="14"/>
      <c r="F11" s="14"/>
      <c r="G11" s="14" t="s">
        <v>2</v>
      </c>
      <c r="H11" s="14" t="s">
        <v>3</v>
      </c>
      <c r="I11" s="14"/>
      <c r="J11" s="14"/>
      <c r="K11" s="14"/>
      <c r="L11" s="14" t="s">
        <v>2</v>
      </c>
      <c r="M11" s="14" t="s">
        <v>3</v>
      </c>
      <c r="N11" s="10"/>
      <c r="O11" s="10"/>
      <c r="P11" s="10"/>
      <c r="Q11" s="1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ht="22" customHeight="1" x14ac:dyDescent="0.3">
      <c r="A12" s="26" t="s">
        <v>1</v>
      </c>
      <c r="B12" s="64">
        <v>600</v>
      </c>
      <c r="C12" s="72">
        <f>B12*0.454</f>
        <v>272.40000000000003</v>
      </c>
      <c r="D12" s="15"/>
      <c r="E12" s="16"/>
      <c r="F12" s="26" t="s">
        <v>4</v>
      </c>
      <c r="G12" s="64">
        <v>415</v>
      </c>
      <c r="H12" s="72">
        <f>G12*0.454</f>
        <v>188.41</v>
      </c>
      <c r="I12" s="15"/>
      <c r="J12" s="16"/>
      <c r="K12" s="26" t="s">
        <v>5</v>
      </c>
      <c r="L12" s="64">
        <v>650</v>
      </c>
      <c r="M12" s="72">
        <f>L12*0.454</f>
        <v>295.10000000000002</v>
      </c>
      <c r="N12" s="10"/>
      <c r="O12" s="10"/>
      <c r="P12" s="10"/>
      <c r="Q12" s="1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ht="14" customHeight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32"/>
      <c r="S13" s="41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ht="27" thickBot="1" x14ac:dyDescent="0.35">
      <c r="A14" s="58" t="s">
        <v>6</v>
      </c>
      <c r="B14" s="56" t="s">
        <v>9</v>
      </c>
      <c r="C14" s="56" t="s">
        <v>2</v>
      </c>
      <c r="D14" s="19" t="s">
        <v>10</v>
      </c>
      <c r="E14" s="10"/>
      <c r="F14" s="18"/>
      <c r="G14" s="56" t="s">
        <v>9</v>
      </c>
      <c r="H14" s="56" t="s">
        <v>2</v>
      </c>
      <c r="I14" s="19" t="s">
        <v>10</v>
      </c>
      <c r="J14" s="10"/>
      <c r="K14" s="18"/>
      <c r="L14" s="56" t="s">
        <v>9</v>
      </c>
      <c r="M14" s="56" t="s">
        <v>2</v>
      </c>
      <c r="N14" s="19" t="s">
        <v>10</v>
      </c>
      <c r="O14" s="10"/>
      <c r="P14" s="58" t="s">
        <v>14</v>
      </c>
      <c r="Q14" s="18"/>
      <c r="R14" s="32"/>
      <c r="S14" s="4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ht="12" customHeight="1" x14ac:dyDescent="0.3">
      <c r="A15" s="20"/>
      <c r="B15" s="21"/>
      <c r="C15" s="21"/>
      <c r="D15" s="21"/>
      <c r="E15" s="28"/>
      <c r="F15" s="20"/>
      <c r="G15" s="21"/>
      <c r="H15" s="21"/>
      <c r="I15" s="21"/>
      <c r="J15" s="10"/>
      <c r="K15" s="20"/>
      <c r="L15" s="21"/>
      <c r="M15" s="21"/>
      <c r="N15" s="21"/>
      <c r="O15" s="10"/>
      <c r="P15" s="10"/>
      <c r="Q15" s="11"/>
      <c r="R15" s="32"/>
      <c r="S15" s="41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ht="21" x14ac:dyDescent="0.25">
      <c r="A16" s="22" t="s">
        <v>7</v>
      </c>
      <c r="B16" s="23">
        <f>MROUND($C$12*D16,2.5)</f>
        <v>245</v>
      </c>
      <c r="C16" s="23">
        <f>MROUND(B16*2.2046226218,1)</f>
        <v>540</v>
      </c>
      <c r="D16" s="67">
        <v>0.89500000000000002</v>
      </c>
      <c r="E16" s="37"/>
      <c r="F16" s="22" t="s">
        <v>7</v>
      </c>
      <c r="G16" s="23">
        <f>MROUND($H$12*I16,2.5)</f>
        <v>167.5</v>
      </c>
      <c r="H16" s="23">
        <f>MROUND(G16*2.2046226218,1)</f>
        <v>369</v>
      </c>
      <c r="I16" s="67">
        <v>0.89500000000000002</v>
      </c>
      <c r="J16" s="38"/>
      <c r="K16" s="22" t="s">
        <v>7</v>
      </c>
      <c r="L16" s="23">
        <f>MROUND($M$12*N16,2.5)</f>
        <v>265</v>
      </c>
      <c r="M16" s="23">
        <f>MROUND(L16*2.2046226218,1)</f>
        <v>584</v>
      </c>
      <c r="N16" s="67">
        <v>0.89500000000000002</v>
      </c>
      <c r="O16" s="27"/>
      <c r="P16" s="23">
        <f>SUM(L16+G16+B16)</f>
        <v>677.5</v>
      </c>
      <c r="Q16" s="23">
        <f>SUM(M16+H16+C16)</f>
        <v>1493</v>
      </c>
      <c r="R16" s="32"/>
      <c r="S16" s="41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3" ht="23" x14ac:dyDescent="0.25">
      <c r="A17" s="24" t="s">
        <v>13</v>
      </c>
      <c r="B17" s="25">
        <f t="shared" ref="B17:B18" si="0">MROUND($C$12*D17,2.5)</f>
        <v>247.5</v>
      </c>
      <c r="C17" s="25">
        <f t="shared" ref="C17:C18" si="1">MROUND(B17*2.2046226218,1)</f>
        <v>546</v>
      </c>
      <c r="D17" s="68">
        <v>0.90500000000000003</v>
      </c>
      <c r="E17" s="28"/>
      <c r="F17" s="24" t="s">
        <v>13</v>
      </c>
      <c r="G17" s="25">
        <f t="shared" ref="G17:G18" si="2">MROUND($H$12*I17,2.5)</f>
        <v>170</v>
      </c>
      <c r="H17" s="25">
        <f t="shared" ref="H17:H18" si="3">MROUND(G17*2.2046226218,1)</f>
        <v>375</v>
      </c>
      <c r="I17" s="68">
        <v>0.90500000000000003</v>
      </c>
      <c r="J17" s="10"/>
      <c r="K17" s="24" t="s">
        <v>13</v>
      </c>
      <c r="L17" s="25">
        <f t="shared" ref="L17:L18" si="4">MROUND($M$12*N17,2.5)</f>
        <v>267.5</v>
      </c>
      <c r="M17" s="25">
        <f t="shared" ref="M17:M18" si="5">MROUND(L17*2.2046226218,1)</f>
        <v>590</v>
      </c>
      <c r="N17" s="68">
        <v>0.90500000000000003</v>
      </c>
      <c r="O17" s="39"/>
      <c r="P17" s="25">
        <f t="shared" ref="P17:P18" si="6">SUM(L17+G17+B17)</f>
        <v>685</v>
      </c>
      <c r="Q17" s="25">
        <f t="shared" ref="Q17:Q18" si="7">SUM(M17+H17+C17)</f>
        <v>1511</v>
      </c>
      <c r="R17" s="32"/>
      <c r="S17" s="41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ht="21" x14ac:dyDescent="0.25">
      <c r="A18" s="22" t="s">
        <v>8</v>
      </c>
      <c r="B18" s="23">
        <f t="shared" si="0"/>
        <v>250</v>
      </c>
      <c r="C18" s="23">
        <f t="shared" si="1"/>
        <v>551</v>
      </c>
      <c r="D18" s="67">
        <v>0.91500000000000004</v>
      </c>
      <c r="E18" s="37"/>
      <c r="F18" s="22" t="s">
        <v>8</v>
      </c>
      <c r="G18" s="23">
        <f t="shared" si="2"/>
        <v>172.5</v>
      </c>
      <c r="H18" s="23">
        <f t="shared" si="3"/>
        <v>380</v>
      </c>
      <c r="I18" s="67">
        <v>0.91500000000000004</v>
      </c>
      <c r="J18" s="38"/>
      <c r="K18" s="22" t="s">
        <v>8</v>
      </c>
      <c r="L18" s="23">
        <f t="shared" si="4"/>
        <v>270</v>
      </c>
      <c r="M18" s="23">
        <f t="shared" si="5"/>
        <v>595</v>
      </c>
      <c r="N18" s="67">
        <v>0.91500000000000004</v>
      </c>
      <c r="O18" s="27"/>
      <c r="P18" s="23">
        <f t="shared" si="6"/>
        <v>692.5</v>
      </c>
      <c r="Q18" s="23">
        <f t="shared" si="7"/>
        <v>1526</v>
      </c>
      <c r="R18" s="32"/>
      <c r="S18" s="41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ht="35" customHeight="1" x14ac:dyDescent="0.3">
      <c r="A19" s="28"/>
      <c r="B19" s="74">
        <f>B22-B17</f>
        <v>12.5</v>
      </c>
      <c r="C19" s="63">
        <f t="shared" ref="C19:D19" si="8">C22-C17</f>
        <v>27</v>
      </c>
      <c r="D19" s="62">
        <f t="shared" si="8"/>
        <v>4.9999999999999933E-2</v>
      </c>
      <c r="E19" s="28"/>
      <c r="F19" s="28"/>
      <c r="G19" s="74">
        <f>MROUND(G22-G17,0.5)</f>
        <v>10</v>
      </c>
      <c r="H19" s="63">
        <f t="shared" ref="H19:I19" si="9">H22-H17</f>
        <v>22</v>
      </c>
      <c r="I19" s="62">
        <f t="shared" si="9"/>
        <v>4.9999999999999933E-2</v>
      </c>
      <c r="J19" s="28"/>
      <c r="K19" s="28"/>
      <c r="L19" s="74">
        <f>L22-L17</f>
        <v>15</v>
      </c>
      <c r="M19" s="63">
        <f t="shared" ref="M19:N19" si="10">M22-M17</f>
        <v>33</v>
      </c>
      <c r="N19" s="62">
        <f t="shared" si="10"/>
        <v>4.9999999999999933E-2</v>
      </c>
      <c r="O19" s="28"/>
      <c r="P19" s="28"/>
      <c r="Q19" s="30"/>
      <c r="R19" s="32"/>
      <c r="S19" s="41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ht="1" customHeight="1" x14ac:dyDescent="0.3">
      <c r="A20" s="28"/>
      <c r="B20" s="28"/>
      <c r="C20" s="28"/>
      <c r="D20" s="29"/>
      <c r="E20" s="28"/>
      <c r="F20" s="28"/>
      <c r="G20" s="28"/>
      <c r="H20" s="28"/>
      <c r="I20" s="29"/>
      <c r="J20" s="28"/>
      <c r="K20" s="28"/>
      <c r="L20" s="28"/>
      <c r="M20" s="28"/>
      <c r="N20" s="29"/>
      <c r="O20" s="28"/>
      <c r="P20" s="28"/>
      <c r="Q20" s="30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3" ht="21" x14ac:dyDescent="0.25">
      <c r="A21" s="22" t="s">
        <v>7</v>
      </c>
      <c r="B21" s="23">
        <f t="shared" ref="B21:B23" si="11">MROUND($C$12*D21,2.5)</f>
        <v>257.5</v>
      </c>
      <c r="C21" s="23">
        <f t="shared" ref="C21:C23" si="12">MROUND(B21*2.2046226218,1)</f>
        <v>568</v>
      </c>
      <c r="D21" s="67">
        <v>0.94499999999999995</v>
      </c>
      <c r="E21" s="37"/>
      <c r="F21" s="22" t="s">
        <v>7</v>
      </c>
      <c r="G21" s="23">
        <f>MROUND($H$12*I21,2.5)</f>
        <v>177.5</v>
      </c>
      <c r="H21" s="23">
        <f>MROUND(G21*2.2046226218,1)</f>
        <v>391</v>
      </c>
      <c r="I21" s="67">
        <v>0.94499999999999995</v>
      </c>
      <c r="J21" s="38"/>
      <c r="K21" s="22" t="s">
        <v>7</v>
      </c>
      <c r="L21" s="23">
        <f>MROUND($M$12*N21,2.5)</f>
        <v>280</v>
      </c>
      <c r="M21" s="23">
        <f>MROUND(L21*2.2046226218,1)</f>
        <v>617</v>
      </c>
      <c r="N21" s="67">
        <v>0.94499999999999995</v>
      </c>
      <c r="O21" s="27"/>
      <c r="P21" s="23">
        <f t="shared" ref="P21:Q21" si="13">SUM(L21+G21+B21)</f>
        <v>715</v>
      </c>
      <c r="Q21" s="23">
        <f t="shared" si="13"/>
        <v>1576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ht="23" x14ac:dyDescent="0.25">
      <c r="A22" s="24" t="s">
        <v>11</v>
      </c>
      <c r="B22" s="25">
        <f t="shared" si="11"/>
        <v>260</v>
      </c>
      <c r="C22" s="25">
        <f t="shared" si="12"/>
        <v>573</v>
      </c>
      <c r="D22" s="68">
        <v>0.95499999999999996</v>
      </c>
      <c r="E22" s="28"/>
      <c r="F22" s="24" t="s">
        <v>11</v>
      </c>
      <c r="G22" s="25">
        <f t="shared" ref="G22:G23" si="14">MROUND($H$12*I22,2.5)</f>
        <v>180</v>
      </c>
      <c r="H22" s="25">
        <f t="shared" ref="H22:H23" si="15">MROUND(G22*2.2046226218,1)</f>
        <v>397</v>
      </c>
      <c r="I22" s="68">
        <v>0.95499999999999996</v>
      </c>
      <c r="J22" s="10"/>
      <c r="K22" s="24" t="s">
        <v>11</v>
      </c>
      <c r="L22" s="25">
        <f t="shared" ref="L22:L23" si="16">MROUND($M$12*N22,2.5)</f>
        <v>282.5</v>
      </c>
      <c r="M22" s="25">
        <f t="shared" ref="M22:M23" si="17">MROUND(L22*2.2046226218,1)</f>
        <v>623</v>
      </c>
      <c r="N22" s="68">
        <v>0.95499999999999996</v>
      </c>
      <c r="O22" s="39"/>
      <c r="P22" s="25">
        <f t="shared" ref="P22:P23" si="18">SUM(L22+G22+B22)</f>
        <v>722.5</v>
      </c>
      <c r="Q22" s="25">
        <f t="shared" ref="Q22:Q23" si="19">SUM(M22+H22+C22)</f>
        <v>1593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ht="21" x14ac:dyDescent="0.25">
      <c r="A23" s="22" t="s">
        <v>8</v>
      </c>
      <c r="B23" s="23">
        <f t="shared" si="11"/>
        <v>262.5</v>
      </c>
      <c r="C23" s="23">
        <f t="shared" si="12"/>
        <v>579</v>
      </c>
      <c r="D23" s="67">
        <v>0.96499999999999997</v>
      </c>
      <c r="E23" s="37"/>
      <c r="F23" s="22" t="s">
        <v>8</v>
      </c>
      <c r="G23" s="23">
        <f t="shared" si="14"/>
        <v>182.5</v>
      </c>
      <c r="H23" s="23">
        <f t="shared" si="15"/>
        <v>402</v>
      </c>
      <c r="I23" s="67">
        <v>0.96499999999999997</v>
      </c>
      <c r="J23" s="38"/>
      <c r="K23" s="22" t="s">
        <v>8</v>
      </c>
      <c r="L23" s="23">
        <f t="shared" si="16"/>
        <v>285</v>
      </c>
      <c r="M23" s="23">
        <f t="shared" si="17"/>
        <v>628</v>
      </c>
      <c r="N23" s="67">
        <v>0.96499999999999997</v>
      </c>
      <c r="O23" s="27"/>
      <c r="P23" s="23">
        <f t="shared" si="18"/>
        <v>730</v>
      </c>
      <c r="Q23" s="23">
        <f t="shared" si="19"/>
        <v>1609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ht="34" customHeight="1" x14ac:dyDescent="0.3">
      <c r="A24" s="10"/>
      <c r="B24" s="74">
        <f>B27-B22</f>
        <v>10</v>
      </c>
      <c r="C24" s="63">
        <f t="shared" ref="C24:D24" si="20">C27-C22</f>
        <v>22</v>
      </c>
      <c r="D24" s="62">
        <f t="shared" si="20"/>
        <v>4.0000000000000036E-2</v>
      </c>
      <c r="E24" s="28"/>
      <c r="F24" s="10"/>
      <c r="G24" s="74">
        <f>G27-G22</f>
        <v>7.5</v>
      </c>
      <c r="H24" s="63">
        <f t="shared" ref="H24:I24" si="21">H27-H22</f>
        <v>16</v>
      </c>
      <c r="I24" s="62">
        <f t="shared" si="21"/>
        <v>4.0000000000000036E-2</v>
      </c>
      <c r="J24" s="10"/>
      <c r="K24" s="34"/>
      <c r="L24" s="74">
        <f>L27-L22</f>
        <v>10</v>
      </c>
      <c r="M24" s="63">
        <f t="shared" ref="M24:N24" si="22">M27-M22</f>
        <v>22</v>
      </c>
      <c r="N24" s="62">
        <f t="shared" si="22"/>
        <v>4.0000000000000036E-2</v>
      </c>
      <c r="O24" s="34"/>
      <c r="P24" s="34"/>
      <c r="Q24" s="36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 ht="24" hidden="1" x14ac:dyDescent="0.3">
      <c r="A25" s="10"/>
      <c r="B25" s="10"/>
      <c r="C25" s="10"/>
      <c r="D25" s="33"/>
      <c r="E25" s="28"/>
      <c r="F25" s="10"/>
      <c r="G25" s="10"/>
      <c r="H25" s="10"/>
      <c r="I25" s="33"/>
      <c r="J25" s="10"/>
      <c r="K25" s="34"/>
      <c r="L25" s="34"/>
      <c r="M25" s="34"/>
      <c r="N25" s="35"/>
      <c r="O25" s="34"/>
      <c r="P25" s="34"/>
      <c r="Q25" s="36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ht="21" x14ac:dyDescent="0.25">
      <c r="A26" s="22" t="s">
        <v>7</v>
      </c>
      <c r="B26" s="23">
        <f t="shared" ref="B26:B28" si="23">MROUND($C$12*D26,2.5)</f>
        <v>267.5</v>
      </c>
      <c r="C26" s="23">
        <f t="shared" ref="C26:C28" si="24">MROUND(B26*2.2046226218,1)</f>
        <v>590</v>
      </c>
      <c r="D26" s="67">
        <v>0.98499999999999999</v>
      </c>
      <c r="E26" s="37"/>
      <c r="F26" s="22" t="s">
        <v>7</v>
      </c>
      <c r="G26" s="23">
        <f>MROUND($H$12*I26,2.5)</f>
        <v>185</v>
      </c>
      <c r="H26" s="23">
        <f>MROUND(G26*2.2046226218,1)</f>
        <v>408</v>
      </c>
      <c r="I26" s="67">
        <v>0.98499999999999999</v>
      </c>
      <c r="J26" s="38"/>
      <c r="K26" s="22" t="s">
        <v>7</v>
      </c>
      <c r="L26" s="23">
        <f>MROUND($M$12*N26,2.5)</f>
        <v>290</v>
      </c>
      <c r="M26" s="23">
        <f>MROUND(L26*2.2046226218,1)</f>
        <v>639</v>
      </c>
      <c r="N26" s="67">
        <v>0.98499999999999999</v>
      </c>
      <c r="O26" s="27"/>
      <c r="P26" s="23">
        <f t="shared" ref="P26" si="25">SUM(L26+G26+B26)</f>
        <v>742.5</v>
      </c>
      <c r="Q26" s="23">
        <f t="shared" ref="Q26" si="26">SUM(M26+H26+C26)</f>
        <v>1637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ht="23" x14ac:dyDescent="0.25">
      <c r="A27" s="24" t="s">
        <v>12</v>
      </c>
      <c r="B27" s="25">
        <f t="shared" si="23"/>
        <v>270</v>
      </c>
      <c r="C27" s="25">
        <f t="shared" si="24"/>
        <v>595</v>
      </c>
      <c r="D27" s="68">
        <v>0.995</v>
      </c>
      <c r="E27" s="28"/>
      <c r="F27" s="24" t="s">
        <v>12</v>
      </c>
      <c r="G27" s="25">
        <f t="shared" ref="G27:G28" si="27">MROUND($H$12*I27,2.5)</f>
        <v>187.5</v>
      </c>
      <c r="H27" s="25">
        <f t="shared" ref="H27:H28" si="28">MROUND(G27*2.2046226218,1)</f>
        <v>413</v>
      </c>
      <c r="I27" s="68">
        <v>0.995</v>
      </c>
      <c r="J27" s="10"/>
      <c r="K27" s="24" t="s">
        <v>12</v>
      </c>
      <c r="L27" s="25">
        <f t="shared" ref="L27:L28" si="29">MROUND($M$12*N27,2.5)</f>
        <v>292.5</v>
      </c>
      <c r="M27" s="25">
        <f t="shared" ref="M27:M28" si="30">MROUND(L27*2.2046226218,1)</f>
        <v>645</v>
      </c>
      <c r="N27" s="68">
        <v>0.995</v>
      </c>
      <c r="O27" s="39"/>
      <c r="P27" s="25">
        <f t="shared" ref="P27:P28" si="31">SUM(L27+G27+B27)</f>
        <v>750</v>
      </c>
      <c r="Q27" s="25">
        <f t="shared" ref="Q27:Q28" si="32">SUM(M27+H27+C27)</f>
        <v>1653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ht="21" x14ac:dyDescent="0.25">
      <c r="A28" s="22" t="s">
        <v>8</v>
      </c>
      <c r="B28" s="23">
        <f t="shared" si="23"/>
        <v>275</v>
      </c>
      <c r="C28" s="23">
        <f t="shared" si="24"/>
        <v>606</v>
      </c>
      <c r="D28" s="67">
        <v>1.0049999999999999</v>
      </c>
      <c r="E28" s="37"/>
      <c r="F28" s="22" t="s">
        <v>8</v>
      </c>
      <c r="G28" s="23">
        <f t="shared" si="27"/>
        <v>190</v>
      </c>
      <c r="H28" s="23">
        <f t="shared" si="28"/>
        <v>419</v>
      </c>
      <c r="I28" s="67">
        <v>1.0049999999999999</v>
      </c>
      <c r="J28" s="38"/>
      <c r="K28" s="22" t="s">
        <v>8</v>
      </c>
      <c r="L28" s="23">
        <f t="shared" si="29"/>
        <v>297.5</v>
      </c>
      <c r="M28" s="23">
        <f t="shared" si="30"/>
        <v>656</v>
      </c>
      <c r="N28" s="67">
        <v>1.0049999999999999</v>
      </c>
      <c r="O28" s="27"/>
      <c r="P28" s="23">
        <f t="shared" si="31"/>
        <v>762.5</v>
      </c>
      <c r="Q28" s="23">
        <f t="shared" si="32"/>
        <v>1681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 ht="13" customHeight="1" x14ac:dyDescent="0.3">
      <c r="A29" s="10"/>
      <c r="B29" s="10"/>
      <c r="C29" s="10"/>
      <c r="D29" s="10"/>
      <c r="E29" s="2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ht="26" x14ac:dyDescent="0.3">
      <c r="A30" s="12" t="s">
        <v>17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 ht="9" customHeigh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ht="21" thickBot="1" x14ac:dyDescent="0.3">
      <c r="A32" s="45" t="s">
        <v>1</v>
      </c>
      <c r="B32" s="54" t="s">
        <v>2</v>
      </c>
      <c r="C32" s="52"/>
      <c r="D32" s="46" t="s">
        <v>18</v>
      </c>
      <c r="E32" s="47"/>
      <c r="F32" s="45" t="s">
        <v>16</v>
      </c>
      <c r="G32" s="55" t="s">
        <v>2</v>
      </c>
      <c r="H32" s="46"/>
      <c r="I32" s="46" t="s">
        <v>18</v>
      </c>
      <c r="J32" s="47"/>
      <c r="K32" s="45" t="s">
        <v>5</v>
      </c>
      <c r="L32" s="55" t="s">
        <v>2</v>
      </c>
      <c r="M32" s="46"/>
      <c r="N32" s="46" t="s">
        <v>18</v>
      </c>
      <c r="O32" s="43"/>
      <c r="P32" s="48"/>
      <c r="Q32" s="48"/>
      <c r="R32" s="41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1:33" ht="29" customHeight="1" thickBot="1" x14ac:dyDescent="0.25">
      <c r="A33" s="51">
        <v>1</v>
      </c>
      <c r="B33" s="69"/>
      <c r="C33" s="70"/>
      <c r="D33" s="70"/>
      <c r="E33" s="44"/>
      <c r="F33" s="50">
        <v>1</v>
      </c>
      <c r="G33" s="69"/>
      <c r="H33" s="70"/>
      <c r="I33" s="71"/>
      <c r="J33" s="44"/>
      <c r="K33" s="50">
        <v>1</v>
      </c>
      <c r="L33" s="69"/>
      <c r="M33" s="70"/>
      <c r="N33" s="71"/>
      <c r="O33" s="31"/>
      <c r="P33" s="49"/>
      <c r="Q33" s="41"/>
      <c r="R33" s="41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1:33" ht="29" customHeight="1" thickBot="1" x14ac:dyDescent="0.25">
      <c r="A34" s="51">
        <v>2</v>
      </c>
      <c r="B34" s="69"/>
      <c r="C34" s="70"/>
      <c r="D34" s="70"/>
      <c r="E34" s="44"/>
      <c r="F34" s="50">
        <v>2</v>
      </c>
      <c r="G34" s="69"/>
      <c r="H34" s="70"/>
      <c r="I34" s="71"/>
      <c r="J34" s="44"/>
      <c r="K34" s="50">
        <v>2</v>
      </c>
      <c r="L34" s="69"/>
      <c r="M34" s="70"/>
      <c r="N34" s="71"/>
      <c r="O34" s="31"/>
      <c r="P34" s="31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33" ht="29" customHeight="1" thickBot="1" x14ac:dyDescent="0.25">
      <c r="A35" s="51">
        <v>3</v>
      </c>
      <c r="B35" s="69"/>
      <c r="C35" s="70"/>
      <c r="D35" s="70"/>
      <c r="E35" s="44"/>
      <c r="F35" s="50">
        <v>3</v>
      </c>
      <c r="G35" s="69"/>
      <c r="H35" s="70"/>
      <c r="I35" s="71"/>
      <c r="J35" s="44"/>
      <c r="K35" s="50">
        <v>3</v>
      </c>
      <c r="L35" s="69"/>
      <c r="M35" s="70"/>
      <c r="N35" s="71"/>
      <c r="O35" s="31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:33" ht="29" customHeight="1" thickBot="1" x14ac:dyDescent="0.25">
      <c r="A36" s="51">
        <v>4</v>
      </c>
      <c r="B36" s="69"/>
      <c r="C36" s="70"/>
      <c r="D36" s="70"/>
      <c r="E36" s="44"/>
      <c r="F36" s="50">
        <v>4</v>
      </c>
      <c r="G36" s="69"/>
      <c r="H36" s="70"/>
      <c r="I36" s="71"/>
      <c r="J36" s="44"/>
      <c r="K36" s="50">
        <v>4</v>
      </c>
      <c r="L36" s="69"/>
      <c r="M36" s="70"/>
      <c r="N36" s="71"/>
      <c r="O36" s="31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ht="29" customHeight="1" thickBot="1" x14ac:dyDescent="0.25">
      <c r="A37" s="51">
        <v>5</v>
      </c>
      <c r="B37" s="69"/>
      <c r="C37" s="70"/>
      <c r="D37" s="70"/>
      <c r="E37" s="44"/>
      <c r="F37" s="50">
        <v>5</v>
      </c>
      <c r="G37" s="69"/>
      <c r="H37" s="70"/>
      <c r="I37" s="71"/>
      <c r="J37" s="44"/>
      <c r="K37" s="50">
        <v>5</v>
      </c>
      <c r="L37" s="69"/>
      <c r="M37" s="70"/>
      <c r="N37" s="71"/>
      <c r="O37" s="31"/>
      <c r="P37" s="31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1:33" ht="29" customHeight="1" thickBot="1" x14ac:dyDescent="0.25">
      <c r="A38" s="51">
        <v>6</v>
      </c>
      <c r="B38" s="69"/>
      <c r="C38" s="70"/>
      <c r="D38" s="70"/>
      <c r="E38" s="44"/>
      <c r="F38" s="50">
        <v>6</v>
      </c>
      <c r="G38" s="69"/>
      <c r="H38" s="70"/>
      <c r="I38" s="71"/>
      <c r="J38" s="44"/>
      <c r="K38" s="50">
        <v>6</v>
      </c>
      <c r="L38" s="69"/>
      <c r="M38" s="70"/>
      <c r="N38" s="71"/>
      <c r="O38" s="31"/>
      <c r="P38" s="31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ht="29" customHeight="1" thickBot="1" x14ac:dyDescent="0.25">
      <c r="A39" s="51">
        <v>7</v>
      </c>
      <c r="B39" s="69"/>
      <c r="C39" s="70"/>
      <c r="D39" s="70"/>
      <c r="E39" s="44"/>
      <c r="F39" s="51">
        <v>7</v>
      </c>
      <c r="G39" s="69"/>
      <c r="H39" s="70"/>
      <c r="I39" s="70"/>
      <c r="J39" s="44"/>
      <c r="K39" s="51">
        <v>7</v>
      </c>
      <c r="L39" s="69"/>
      <c r="M39" s="70"/>
      <c r="N39" s="70"/>
      <c r="O39" s="31"/>
      <c r="P39" s="31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3" ht="29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31"/>
      <c r="P40" s="31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1:33" ht="29" customHeight="1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31"/>
      <c r="P41" s="31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:33" ht="29" customHeight="1" x14ac:dyDescent="0.2">
      <c r="A42" s="53"/>
      <c r="B42" s="53"/>
      <c r="C42" s="53"/>
      <c r="D42" s="49"/>
      <c r="E42" s="49"/>
      <c r="F42" s="53"/>
      <c r="G42" s="53"/>
      <c r="H42" s="53"/>
      <c r="I42" s="49"/>
      <c r="J42" s="49"/>
      <c r="K42" s="53"/>
      <c r="L42" s="53"/>
      <c r="M42" s="53"/>
      <c r="N42" s="49"/>
      <c r="O42" s="31"/>
      <c r="P42" s="31"/>
      <c r="Q42" s="32"/>
      <c r="R42" s="32"/>
    </row>
    <row r="43" spans="1:33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33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33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3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33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33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</sheetData>
  <phoneticPr fontId="3" type="noConversion"/>
  <pageMargins left="0.7" right="0.7" top="0.75" bottom="0.75" header="0.3" footer="0.3"/>
  <pageSetup scale="33" orientation="landscape" horizontalDpi="0" verticalDpi="0"/>
  <colBreaks count="1" manualBreakCount="1">
    <brk id="17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2018-04-09T02:41:03Z</cp:lastPrinted>
  <dcterms:created xsi:type="dcterms:W3CDTF">2018-04-09T01:02:05Z</dcterms:created>
  <dcterms:modified xsi:type="dcterms:W3CDTF">2018-04-10T19:39:25Z</dcterms:modified>
</cp:coreProperties>
</file>